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АГИСТРАЛЬ\QUEST\2019\Новогодний\результаты\"/>
    </mc:Choice>
  </mc:AlternateContent>
  <bookViews>
    <workbookView xWindow="0" yWindow="0" windowWidth="20490" windowHeight="7050" activeTab="4"/>
  </bookViews>
  <sheets>
    <sheet name="Владимир" sheetId="1" r:id="rId1"/>
    <sheet name="Муром" sheetId="2" r:id="rId2"/>
    <sheet name="Касимов" sheetId="3" r:id="rId3"/>
    <sheet name="Рязань" sheetId="4" r:id="rId4"/>
    <sheet name="Итого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5" l="1"/>
  <c r="H4" i="5"/>
  <c r="F3" i="5"/>
  <c r="F4" i="5"/>
  <c r="D3" i="5"/>
  <c r="D4" i="5"/>
  <c r="B3" i="5"/>
  <c r="B4" i="5"/>
  <c r="AL4" i="4"/>
  <c r="I3" i="5" s="1"/>
  <c r="AL6" i="4"/>
  <c r="AL5" i="4"/>
  <c r="I6" i="5" s="1"/>
  <c r="AL3" i="4"/>
  <c r="I4" i="5" s="1"/>
  <c r="X4" i="3"/>
  <c r="G3" i="5" s="1"/>
  <c r="X5" i="3"/>
  <c r="G5" i="5" s="1"/>
  <c r="X6" i="3"/>
  <c r="G6" i="5" s="1"/>
  <c r="X3" i="3"/>
  <c r="G4" i="5" s="1"/>
  <c r="X3" i="2"/>
  <c r="E4" i="5" s="1"/>
  <c r="X5" i="2"/>
  <c r="E5" i="5" s="1"/>
  <c r="X6" i="2"/>
  <c r="E6" i="5" s="1"/>
  <c r="X4" i="2"/>
  <c r="E3" i="5" s="1"/>
  <c r="AM3" i="1"/>
  <c r="AM5" i="1"/>
  <c r="C5" i="5" s="1"/>
  <c r="AM6" i="1"/>
  <c r="C6" i="5" s="1"/>
  <c r="AM4" i="1"/>
  <c r="AL3" i="1"/>
  <c r="AL5" i="1"/>
  <c r="B5" i="5" s="1"/>
  <c r="AL6" i="1"/>
  <c r="B6" i="5" s="1"/>
  <c r="AL4" i="1"/>
  <c r="W3" i="2"/>
  <c r="W5" i="2"/>
  <c r="D5" i="5" s="1"/>
  <c r="W6" i="2"/>
  <c r="D6" i="5" s="1"/>
  <c r="W4" i="2"/>
  <c r="W4" i="3"/>
  <c r="W5" i="3"/>
  <c r="F5" i="5" s="1"/>
  <c r="W6" i="3"/>
  <c r="F6" i="5" s="1"/>
  <c r="W3" i="3"/>
  <c r="AK4" i="4"/>
  <c r="AK6" i="4"/>
  <c r="AK5" i="4"/>
  <c r="H6" i="5" s="1"/>
  <c r="AK3" i="4"/>
  <c r="C3" i="5" l="1"/>
  <c r="K3" i="5" s="1"/>
  <c r="C4" i="5"/>
  <c r="K4" i="5" s="1"/>
  <c r="H5" i="5"/>
  <c r="J5" i="5" s="1"/>
  <c r="I5" i="5"/>
  <c r="K5" i="5" s="1"/>
  <c r="J6" i="5"/>
  <c r="K6" i="5"/>
  <c r="J4" i="5"/>
  <c r="J3" i="5"/>
</calcChain>
</file>

<file path=xl/sharedStrings.xml><?xml version="1.0" encoding="utf-8"?>
<sst xmlns="http://schemas.openxmlformats.org/spreadsheetml/2006/main" count="65" uniqueCount="17">
  <si>
    <t>ФИО</t>
  </si>
  <si>
    <t>КТ</t>
  </si>
  <si>
    <t>КВ</t>
  </si>
  <si>
    <t>СТАРТ</t>
  </si>
  <si>
    <t>ФИНИШ</t>
  </si>
  <si>
    <t>ВРЕМЯ</t>
  </si>
  <si>
    <t>БАЛЛЫ</t>
  </si>
  <si>
    <t>МЕСТО</t>
  </si>
  <si>
    <t>Владимир</t>
  </si>
  <si>
    <t>Муром</t>
  </si>
  <si>
    <t>Касимов</t>
  </si>
  <si>
    <t>Рязань</t>
  </si>
  <si>
    <t>ИТОГО</t>
  </si>
  <si>
    <t xml:space="preserve">Чужаков Андрей </t>
  </si>
  <si>
    <t>Зяблов Виктор</t>
  </si>
  <si>
    <t>Володина Ольга</t>
  </si>
  <si>
    <t xml:space="preserve">Стефутушкин Сергей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</si>
</sst>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[$-F400]h:mm:ss\ AM/PM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1" fontId="0" fillId="0" borderId="19" xfId="0" applyNumberFormat="1" applyBorder="1" applyAlignment="1">
      <alignment horizontal="center" vertical="center"/>
    </xf>
    <xf numFmtId="21" fontId="0" fillId="0" borderId="22" xfId="0" applyNumberFormat="1" applyBorder="1" applyAlignment="1">
      <alignment horizontal="center" vertical="center"/>
    </xf>
    <xf numFmtId="21" fontId="0" fillId="0" borderId="18" xfId="0" applyNumberFormat="1" applyBorder="1" applyAlignment="1">
      <alignment horizontal="center" vertical="center"/>
    </xf>
    <xf numFmtId="21" fontId="0" fillId="0" borderId="6" xfId="0" applyNumberFormat="1" applyBorder="1" applyAlignment="1">
      <alignment horizontal="center" vertical="center"/>
    </xf>
    <xf numFmtId="21" fontId="0" fillId="0" borderId="2" xfId="0" applyNumberFormat="1" applyBorder="1" applyAlignment="1">
      <alignment horizontal="center" vertical="center"/>
    </xf>
    <xf numFmtId="168" fontId="0" fillId="0" borderId="19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3" borderId="13" xfId="0" applyFont="1" applyFill="1" applyBorder="1"/>
    <xf numFmtId="0" fontId="1" fillId="3" borderId="15" xfId="0" applyFont="1" applyFill="1" applyBorder="1" applyAlignment="1">
      <alignment horizontal="center" vertical="center"/>
    </xf>
    <xf numFmtId="0" fontId="0" fillId="4" borderId="18" xfId="0" applyFill="1" applyBorder="1"/>
    <xf numFmtId="0" fontId="0" fillId="4" borderId="14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4" borderId="15" xfId="0" applyFill="1" applyBorder="1"/>
    <xf numFmtId="0" fontId="1" fillId="6" borderId="23" xfId="0" applyFont="1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25" xfId="0" applyFill="1" applyBorder="1"/>
    <xf numFmtId="0" fontId="1" fillId="5" borderId="15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"/>
  <sheetViews>
    <sheetView workbookViewId="0">
      <selection sqref="A1:AM2"/>
    </sheetView>
  </sheetViews>
  <sheetFormatPr defaultRowHeight="15" x14ac:dyDescent="0.25"/>
  <cols>
    <col min="1" max="1" width="21.42578125" customWidth="1"/>
    <col min="2" max="35" width="3.42578125" style="1" customWidth="1"/>
  </cols>
  <sheetData>
    <row r="1" spans="1:39" x14ac:dyDescent="0.25">
      <c r="A1" s="27"/>
      <c r="B1" s="31" t="s">
        <v>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  <c r="AB1" s="37" t="s">
        <v>2</v>
      </c>
      <c r="AC1" s="38"/>
      <c r="AD1" s="38"/>
      <c r="AE1" s="38"/>
      <c r="AF1" s="38"/>
      <c r="AG1" s="38"/>
      <c r="AH1" s="38"/>
      <c r="AI1" s="39"/>
      <c r="AJ1" s="43"/>
      <c r="AK1" s="44"/>
      <c r="AL1" s="45"/>
      <c r="AM1" s="46"/>
    </row>
    <row r="2" spans="1:39" ht="15.75" thickBot="1" x14ac:dyDescent="0.3">
      <c r="A2" s="28" t="s">
        <v>0</v>
      </c>
      <c r="B2" s="34">
        <v>1</v>
      </c>
      <c r="C2" s="35">
        <v>2</v>
      </c>
      <c r="D2" s="35">
        <v>3</v>
      </c>
      <c r="E2" s="35">
        <v>4</v>
      </c>
      <c r="F2" s="35">
        <v>5</v>
      </c>
      <c r="G2" s="35">
        <v>6</v>
      </c>
      <c r="H2" s="35">
        <v>7</v>
      </c>
      <c r="I2" s="35">
        <v>8</v>
      </c>
      <c r="J2" s="35">
        <v>9</v>
      </c>
      <c r="K2" s="35">
        <v>10</v>
      </c>
      <c r="L2" s="35">
        <v>11</v>
      </c>
      <c r="M2" s="35">
        <v>12</v>
      </c>
      <c r="N2" s="35">
        <v>13</v>
      </c>
      <c r="O2" s="35">
        <v>14</v>
      </c>
      <c r="P2" s="35">
        <v>15</v>
      </c>
      <c r="Q2" s="35">
        <v>16</v>
      </c>
      <c r="R2" s="35">
        <v>17</v>
      </c>
      <c r="S2" s="35">
        <v>18</v>
      </c>
      <c r="T2" s="35">
        <v>19</v>
      </c>
      <c r="U2" s="35">
        <v>20</v>
      </c>
      <c r="V2" s="35">
        <v>21</v>
      </c>
      <c r="W2" s="35">
        <v>22</v>
      </c>
      <c r="X2" s="35">
        <v>23</v>
      </c>
      <c r="Y2" s="35">
        <v>24</v>
      </c>
      <c r="Z2" s="35">
        <v>25</v>
      </c>
      <c r="AA2" s="36">
        <v>26</v>
      </c>
      <c r="AB2" s="40">
        <v>1</v>
      </c>
      <c r="AC2" s="41">
        <v>2</v>
      </c>
      <c r="AD2" s="41">
        <v>3</v>
      </c>
      <c r="AE2" s="41">
        <v>4</v>
      </c>
      <c r="AF2" s="41">
        <v>5</v>
      </c>
      <c r="AG2" s="41">
        <v>6</v>
      </c>
      <c r="AH2" s="41">
        <v>7</v>
      </c>
      <c r="AI2" s="42">
        <v>8</v>
      </c>
      <c r="AJ2" s="47" t="s">
        <v>3</v>
      </c>
      <c r="AK2" s="48" t="s">
        <v>4</v>
      </c>
      <c r="AL2" s="49" t="s">
        <v>5</v>
      </c>
      <c r="AM2" s="50" t="s">
        <v>6</v>
      </c>
    </row>
    <row r="3" spans="1:39" x14ac:dyDescent="0.25">
      <c r="A3" s="29" t="s">
        <v>14</v>
      </c>
      <c r="B3" s="12">
        <v>1</v>
      </c>
      <c r="C3" s="13">
        <v>1</v>
      </c>
      <c r="D3" s="13">
        <v>1</v>
      </c>
      <c r="E3" s="13">
        <v>1</v>
      </c>
      <c r="F3" s="13">
        <v>1</v>
      </c>
      <c r="G3" s="13">
        <v>1</v>
      </c>
      <c r="H3" s="13">
        <v>1</v>
      </c>
      <c r="I3" s="13">
        <v>1</v>
      </c>
      <c r="J3" s="13">
        <v>1</v>
      </c>
      <c r="K3" s="13">
        <v>1</v>
      </c>
      <c r="L3" s="13">
        <v>1</v>
      </c>
      <c r="M3" s="13">
        <v>1</v>
      </c>
      <c r="N3" s="13">
        <v>1</v>
      </c>
      <c r="O3" s="13">
        <v>1</v>
      </c>
      <c r="P3" s="13">
        <v>1</v>
      </c>
      <c r="Q3" s="13">
        <v>1</v>
      </c>
      <c r="R3" s="13">
        <v>1</v>
      </c>
      <c r="S3" s="13">
        <v>1</v>
      </c>
      <c r="T3" s="13">
        <v>1</v>
      </c>
      <c r="U3" s="13">
        <v>1</v>
      </c>
      <c r="V3" s="13">
        <v>1</v>
      </c>
      <c r="W3" s="13">
        <v>1</v>
      </c>
      <c r="X3" s="13">
        <v>1</v>
      </c>
      <c r="Y3" s="13">
        <v>1</v>
      </c>
      <c r="Z3" s="13">
        <v>1</v>
      </c>
      <c r="AA3" s="14">
        <v>1</v>
      </c>
      <c r="AB3" s="12">
        <v>1</v>
      </c>
      <c r="AC3" s="13">
        <v>1</v>
      </c>
      <c r="AD3" s="13">
        <v>1</v>
      </c>
      <c r="AE3" s="13">
        <v>1</v>
      </c>
      <c r="AF3" s="13">
        <v>1</v>
      </c>
      <c r="AG3" s="13">
        <v>1</v>
      </c>
      <c r="AH3" s="13">
        <v>1</v>
      </c>
      <c r="AI3" s="14">
        <v>1</v>
      </c>
      <c r="AJ3" s="16">
        <v>0.42329861111111117</v>
      </c>
      <c r="AK3" s="17">
        <v>0.53712962962962962</v>
      </c>
      <c r="AL3" s="18">
        <f>AK3-AJ3</f>
        <v>0.11383101851851846</v>
      </c>
      <c r="AM3" s="22">
        <f>SUM(B3:AI3)</f>
        <v>34</v>
      </c>
    </row>
    <row r="4" spans="1:39" x14ac:dyDescent="0.25">
      <c r="A4" s="30" t="s">
        <v>13</v>
      </c>
      <c r="B4" s="4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1</v>
      </c>
      <c r="O4" s="2">
        <v>1</v>
      </c>
      <c r="P4" s="2">
        <v>1</v>
      </c>
      <c r="Q4" s="2">
        <v>1</v>
      </c>
      <c r="R4" s="2">
        <v>1</v>
      </c>
      <c r="S4" s="2">
        <v>1</v>
      </c>
      <c r="T4" s="2">
        <v>1</v>
      </c>
      <c r="U4" s="2">
        <v>1</v>
      </c>
      <c r="V4" s="2">
        <v>1</v>
      </c>
      <c r="W4" s="2">
        <v>1</v>
      </c>
      <c r="X4" s="2">
        <v>1</v>
      </c>
      <c r="Y4" s="2">
        <v>1</v>
      </c>
      <c r="Z4" s="2">
        <v>1</v>
      </c>
      <c r="AA4" s="5">
        <v>1</v>
      </c>
      <c r="AB4" s="4">
        <v>1</v>
      </c>
      <c r="AC4" s="2">
        <v>1</v>
      </c>
      <c r="AD4" s="2">
        <v>1</v>
      </c>
      <c r="AE4" s="2">
        <v>1</v>
      </c>
      <c r="AF4" s="2">
        <v>1</v>
      </c>
      <c r="AG4" s="2">
        <v>1</v>
      </c>
      <c r="AH4" s="2">
        <v>1</v>
      </c>
      <c r="AI4" s="5">
        <v>1</v>
      </c>
      <c r="AJ4" s="19">
        <v>0.55914351851851851</v>
      </c>
      <c r="AK4" s="20">
        <v>0.7416666666666667</v>
      </c>
      <c r="AL4" s="18">
        <f>AK4-AJ4</f>
        <v>0.18252314814814818</v>
      </c>
      <c r="AM4" s="22">
        <f>SUM(B4:AI4)</f>
        <v>34</v>
      </c>
    </row>
    <row r="5" spans="1:39" x14ac:dyDescent="0.25">
      <c r="A5" s="30" t="s">
        <v>15</v>
      </c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5"/>
      <c r="AB5" s="4"/>
      <c r="AC5" s="2"/>
      <c r="AD5" s="2"/>
      <c r="AE5" s="2"/>
      <c r="AF5" s="2"/>
      <c r="AG5" s="2"/>
      <c r="AH5" s="2"/>
      <c r="AI5" s="5"/>
      <c r="AJ5" s="4"/>
      <c r="AK5" s="3"/>
      <c r="AL5" s="18">
        <f>AK5-AJ5</f>
        <v>0</v>
      </c>
      <c r="AM5" s="22">
        <f>SUM(B5:AI5)</f>
        <v>0</v>
      </c>
    </row>
    <row r="6" spans="1:39" x14ac:dyDescent="0.25">
      <c r="A6" s="30" t="s">
        <v>16</v>
      </c>
      <c r="B6" s="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5"/>
      <c r="AB6" s="4"/>
      <c r="AC6" s="2"/>
      <c r="AD6" s="2"/>
      <c r="AE6" s="2"/>
      <c r="AF6" s="2"/>
      <c r="AG6" s="2"/>
      <c r="AH6" s="2"/>
      <c r="AI6" s="5"/>
      <c r="AJ6" s="4"/>
      <c r="AK6" s="3"/>
      <c r="AL6" s="18">
        <f>AK6-AJ6</f>
        <v>0</v>
      </c>
      <c r="AM6" s="22">
        <f>SUM(B6:AI6)</f>
        <v>0</v>
      </c>
    </row>
    <row r="7" spans="1:39" ht="15.75" thickBot="1" x14ac:dyDescent="0.3">
      <c r="A7" s="11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8"/>
      <c r="AB7" s="6"/>
      <c r="AC7" s="7"/>
      <c r="AD7" s="7"/>
      <c r="AE7" s="7"/>
      <c r="AF7" s="7"/>
      <c r="AG7" s="7"/>
      <c r="AH7" s="7"/>
      <c r="AI7" s="8"/>
      <c r="AJ7" s="6"/>
      <c r="AK7" s="9"/>
      <c r="AL7" s="10"/>
      <c r="AM7" s="23"/>
    </row>
  </sheetData>
  <sortState ref="A3:AN6">
    <sortCondition descending="1" ref="AM3:AM6"/>
    <sortCondition ref="AL3:AL6"/>
  </sortState>
  <mergeCells count="2">
    <mergeCell ref="B1:AA1"/>
    <mergeCell ref="AB1:AI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selection sqref="A1:X2"/>
    </sheetView>
  </sheetViews>
  <sheetFormatPr defaultRowHeight="15" x14ac:dyDescent="0.25"/>
  <cols>
    <col min="1" max="1" width="22.7109375" customWidth="1"/>
    <col min="2" max="20" width="3.42578125" style="1" customWidth="1"/>
  </cols>
  <sheetData>
    <row r="1" spans="1:24" x14ac:dyDescent="0.25">
      <c r="A1" s="27"/>
      <c r="B1" s="31" t="s">
        <v>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  <c r="T1" s="51" t="s">
        <v>2</v>
      </c>
      <c r="U1" s="43"/>
      <c r="V1" s="44"/>
      <c r="W1" s="45"/>
      <c r="X1" s="46"/>
    </row>
    <row r="2" spans="1:24" ht="15.75" thickBot="1" x14ac:dyDescent="0.3">
      <c r="A2" s="28" t="s">
        <v>0</v>
      </c>
      <c r="B2" s="34">
        <v>1</v>
      </c>
      <c r="C2" s="35">
        <v>2</v>
      </c>
      <c r="D2" s="35">
        <v>3</v>
      </c>
      <c r="E2" s="35">
        <v>4</v>
      </c>
      <c r="F2" s="35">
        <v>5</v>
      </c>
      <c r="G2" s="35">
        <v>6</v>
      </c>
      <c r="H2" s="35">
        <v>7</v>
      </c>
      <c r="I2" s="35">
        <v>8</v>
      </c>
      <c r="J2" s="35">
        <v>9</v>
      </c>
      <c r="K2" s="35">
        <v>10</v>
      </c>
      <c r="L2" s="35">
        <v>11</v>
      </c>
      <c r="M2" s="35">
        <v>12</v>
      </c>
      <c r="N2" s="35">
        <v>13</v>
      </c>
      <c r="O2" s="35">
        <v>14</v>
      </c>
      <c r="P2" s="35">
        <v>15</v>
      </c>
      <c r="Q2" s="35">
        <v>16</v>
      </c>
      <c r="R2" s="35">
        <v>17</v>
      </c>
      <c r="S2" s="36">
        <v>18</v>
      </c>
      <c r="T2" s="40">
        <v>1</v>
      </c>
      <c r="U2" s="47" t="s">
        <v>3</v>
      </c>
      <c r="V2" s="48" t="s">
        <v>4</v>
      </c>
      <c r="W2" s="49" t="s">
        <v>5</v>
      </c>
      <c r="X2" s="50" t="s">
        <v>6</v>
      </c>
    </row>
    <row r="3" spans="1:24" x14ac:dyDescent="0.25">
      <c r="A3" s="29" t="s">
        <v>14</v>
      </c>
      <c r="B3" s="12">
        <v>1</v>
      </c>
      <c r="C3" s="13">
        <v>1</v>
      </c>
      <c r="D3" s="13">
        <v>1</v>
      </c>
      <c r="E3" s="13">
        <v>1</v>
      </c>
      <c r="F3" s="13">
        <v>1</v>
      </c>
      <c r="G3" s="13">
        <v>1</v>
      </c>
      <c r="H3" s="13">
        <v>1</v>
      </c>
      <c r="I3" s="13">
        <v>1</v>
      </c>
      <c r="J3" s="13">
        <v>1</v>
      </c>
      <c r="K3" s="13">
        <v>1</v>
      </c>
      <c r="L3" s="13">
        <v>1</v>
      </c>
      <c r="M3" s="13">
        <v>1</v>
      </c>
      <c r="N3" s="13">
        <v>1</v>
      </c>
      <c r="O3" s="13">
        <v>1</v>
      </c>
      <c r="P3" s="13">
        <v>1</v>
      </c>
      <c r="Q3" s="13">
        <v>1</v>
      </c>
      <c r="R3" s="13">
        <v>1</v>
      </c>
      <c r="S3" s="14">
        <v>1</v>
      </c>
      <c r="T3" s="12">
        <v>1</v>
      </c>
      <c r="U3" s="16">
        <v>0.41840277777777773</v>
      </c>
      <c r="V3" s="17">
        <v>0.49087962962962961</v>
      </c>
      <c r="W3" s="18">
        <f>V3-U3</f>
        <v>7.2476851851851876E-2</v>
      </c>
      <c r="X3" s="22">
        <f>SUM(B3:T3)</f>
        <v>19</v>
      </c>
    </row>
    <row r="4" spans="1:24" x14ac:dyDescent="0.25">
      <c r="A4" s="30" t="s">
        <v>13</v>
      </c>
      <c r="B4" s="4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1</v>
      </c>
      <c r="O4" s="2">
        <v>1</v>
      </c>
      <c r="P4" s="2">
        <v>1</v>
      </c>
      <c r="Q4" s="2">
        <v>1</v>
      </c>
      <c r="R4" s="2">
        <v>1</v>
      </c>
      <c r="S4" s="5">
        <v>1</v>
      </c>
      <c r="T4" s="4">
        <v>1</v>
      </c>
      <c r="U4" s="19">
        <v>0.51362268518518517</v>
      </c>
      <c r="V4" s="20">
        <v>0.60576388888888888</v>
      </c>
      <c r="W4" s="18">
        <f>V4-U4</f>
        <v>9.2141203703703711E-2</v>
      </c>
      <c r="X4" s="22">
        <f>SUM(B4:T4)</f>
        <v>19</v>
      </c>
    </row>
    <row r="5" spans="1:24" x14ac:dyDescent="0.25">
      <c r="A5" s="30" t="s">
        <v>15</v>
      </c>
      <c r="B5" s="4">
        <v>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>
        <v>1</v>
      </c>
      <c r="Q5" s="2">
        <v>1</v>
      </c>
      <c r="R5" s="2">
        <v>1</v>
      </c>
      <c r="S5" s="5">
        <v>1</v>
      </c>
      <c r="T5" s="4">
        <v>1</v>
      </c>
      <c r="U5" s="19">
        <v>0.32453703703703701</v>
      </c>
      <c r="V5" s="20">
        <v>0.49454861111111109</v>
      </c>
      <c r="W5" s="18">
        <f>V5-U5</f>
        <v>0.17001157407407408</v>
      </c>
      <c r="X5" s="22">
        <f>SUM(B5:T5)</f>
        <v>19</v>
      </c>
    </row>
    <row r="6" spans="1:24" x14ac:dyDescent="0.25">
      <c r="A6" s="30" t="s">
        <v>16</v>
      </c>
      <c r="B6" s="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5"/>
      <c r="T6" s="4"/>
      <c r="U6" s="4"/>
      <c r="V6" s="3"/>
      <c r="W6" s="18">
        <f>V6-U6</f>
        <v>0</v>
      </c>
      <c r="X6" s="22">
        <f>SUM(B6:T6)</f>
        <v>0</v>
      </c>
    </row>
    <row r="7" spans="1:24" ht="15.75" thickBot="1" x14ac:dyDescent="0.3">
      <c r="A7" s="52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8"/>
      <c r="T7" s="6"/>
      <c r="U7" s="6"/>
      <c r="V7" s="9"/>
      <c r="W7" s="10"/>
      <c r="X7" s="23"/>
    </row>
  </sheetData>
  <sortState ref="A3:Y6">
    <sortCondition descending="1" ref="X3:X6"/>
    <sortCondition ref="W3:W6"/>
  </sortState>
  <mergeCells count="1">
    <mergeCell ref="B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selection activeCell="A3" sqref="A3:A7"/>
    </sheetView>
  </sheetViews>
  <sheetFormatPr defaultRowHeight="15" x14ac:dyDescent="0.25"/>
  <cols>
    <col min="1" max="1" width="23.140625" customWidth="1"/>
    <col min="2" max="20" width="3.42578125" style="1" customWidth="1"/>
    <col min="21" max="24" width="8.85546875" customWidth="1"/>
  </cols>
  <sheetData>
    <row r="1" spans="1:24" x14ac:dyDescent="0.25">
      <c r="A1" s="27"/>
      <c r="B1" s="31" t="s">
        <v>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  <c r="T1" s="51" t="s">
        <v>2</v>
      </c>
      <c r="U1" s="43"/>
      <c r="V1" s="44"/>
      <c r="W1" s="45"/>
      <c r="X1" s="46"/>
    </row>
    <row r="2" spans="1:24" ht="15.75" thickBot="1" x14ac:dyDescent="0.3">
      <c r="A2" s="28" t="s">
        <v>0</v>
      </c>
      <c r="B2" s="34">
        <v>1</v>
      </c>
      <c r="C2" s="35">
        <v>2</v>
      </c>
      <c r="D2" s="35">
        <v>3</v>
      </c>
      <c r="E2" s="35">
        <v>4</v>
      </c>
      <c r="F2" s="35">
        <v>5</v>
      </c>
      <c r="G2" s="35">
        <v>6</v>
      </c>
      <c r="H2" s="35">
        <v>7</v>
      </c>
      <c r="I2" s="35">
        <v>8</v>
      </c>
      <c r="J2" s="35">
        <v>9</v>
      </c>
      <c r="K2" s="35">
        <v>10</v>
      </c>
      <c r="L2" s="35">
        <v>11</v>
      </c>
      <c r="M2" s="35">
        <v>12</v>
      </c>
      <c r="N2" s="35">
        <v>13</v>
      </c>
      <c r="O2" s="35">
        <v>14</v>
      </c>
      <c r="P2" s="35">
        <v>15</v>
      </c>
      <c r="Q2" s="35">
        <v>16</v>
      </c>
      <c r="R2" s="35">
        <v>17</v>
      </c>
      <c r="S2" s="36">
        <v>18</v>
      </c>
      <c r="T2" s="40">
        <v>1</v>
      </c>
      <c r="U2" s="47" t="s">
        <v>3</v>
      </c>
      <c r="V2" s="48" t="s">
        <v>4</v>
      </c>
      <c r="W2" s="49" t="s">
        <v>5</v>
      </c>
      <c r="X2" s="50" t="s">
        <v>6</v>
      </c>
    </row>
    <row r="3" spans="1:24" x14ac:dyDescent="0.25">
      <c r="A3" s="29" t="s">
        <v>13</v>
      </c>
      <c r="B3" s="12">
        <v>1</v>
      </c>
      <c r="C3" s="13">
        <v>1</v>
      </c>
      <c r="D3" s="13">
        <v>1</v>
      </c>
      <c r="E3" s="13">
        <v>1</v>
      </c>
      <c r="F3" s="13">
        <v>1</v>
      </c>
      <c r="G3" s="13">
        <v>1</v>
      </c>
      <c r="H3" s="13">
        <v>1</v>
      </c>
      <c r="I3" s="13">
        <v>1</v>
      </c>
      <c r="J3" s="13">
        <v>1</v>
      </c>
      <c r="K3" s="13">
        <v>1</v>
      </c>
      <c r="L3" s="13">
        <v>1</v>
      </c>
      <c r="M3" s="13">
        <v>1</v>
      </c>
      <c r="N3" s="13">
        <v>1</v>
      </c>
      <c r="O3" s="13">
        <v>1</v>
      </c>
      <c r="P3" s="13">
        <v>1</v>
      </c>
      <c r="Q3" s="13">
        <v>1</v>
      </c>
      <c r="R3" s="13">
        <v>1</v>
      </c>
      <c r="S3" s="14">
        <v>1</v>
      </c>
      <c r="T3" s="12">
        <v>1</v>
      </c>
      <c r="U3" s="16">
        <v>0.43572916666666667</v>
      </c>
      <c r="V3" s="17">
        <v>0.48660879629629633</v>
      </c>
      <c r="W3" s="18">
        <f>V3-U3</f>
        <v>5.0879629629629664E-2</v>
      </c>
      <c r="X3" s="22">
        <f>SUM(B3:T3)</f>
        <v>19</v>
      </c>
    </row>
    <row r="4" spans="1:24" x14ac:dyDescent="0.25">
      <c r="A4" s="30" t="s">
        <v>14</v>
      </c>
      <c r="B4" s="4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1</v>
      </c>
      <c r="O4" s="2">
        <v>1</v>
      </c>
      <c r="P4" s="2">
        <v>1</v>
      </c>
      <c r="Q4" s="2">
        <v>1</v>
      </c>
      <c r="R4" s="2">
        <v>1</v>
      </c>
      <c r="S4" s="5">
        <v>1</v>
      </c>
      <c r="T4" s="4">
        <v>1</v>
      </c>
      <c r="U4" s="19">
        <v>0.52491898148148153</v>
      </c>
      <c r="V4" s="20">
        <v>0.5882060185185185</v>
      </c>
      <c r="W4" s="18">
        <f>V4-U4</f>
        <v>6.3287037037036975E-2</v>
      </c>
      <c r="X4" s="22">
        <f>SUM(B4:T4)</f>
        <v>19</v>
      </c>
    </row>
    <row r="5" spans="1:24" x14ac:dyDescent="0.25">
      <c r="A5" s="30" t="s">
        <v>15</v>
      </c>
      <c r="B5" s="4">
        <v>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>
        <v>1</v>
      </c>
      <c r="Q5" s="2">
        <v>1</v>
      </c>
      <c r="R5" s="2">
        <v>1</v>
      </c>
      <c r="S5" s="5">
        <v>1</v>
      </c>
      <c r="T5" s="4">
        <v>1</v>
      </c>
      <c r="U5" s="19">
        <v>0.44325231481481481</v>
      </c>
      <c r="V5" s="20">
        <v>0.56307870370370372</v>
      </c>
      <c r="W5" s="18">
        <f>V5-U5</f>
        <v>0.11982638888888891</v>
      </c>
      <c r="X5" s="22">
        <f>SUM(B5:T5)</f>
        <v>19</v>
      </c>
    </row>
    <row r="6" spans="1:24" x14ac:dyDescent="0.25">
      <c r="A6" s="30" t="s">
        <v>16</v>
      </c>
      <c r="B6" s="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5"/>
      <c r="T6" s="4"/>
      <c r="U6" s="4"/>
      <c r="V6" s="3"/>
      <c r="W6" s="18">
        <f>V6-U6</f>
        <v>0</v>
      </c>
      <c r="X6" s="22">
        <f>SUM(B6:T6)</f>
        <v>0</v>
      </c>
    </row>
    <row r="7" spans="1:24" ht="15.75" thickBot="1" x14ac:dyDescent="0.3">
      <c r="A7" s="52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8"/>
      <c r="T7" s="6"/>
      <c r="U7" s="6"/>
      <c r="V7" s="9"/>
      <c r="W7" s="10"/>
      <c r="X7" s="23"/>
    </row>
  </sheetData>
  <sortState ref="A3:Y6">
    <sortCondition descending="1" ref="X3:X6"/>
    <sortCondition ref="W3:W6"/>
  </sortState>
  <mergeCells count="1">
    <mergeCell ref="B1:S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"/>
  <sheetViews>
    <sheetView workbookViewId="0">
      <selection activeCell="L21" sqref="L21"/>
    </sheetView>
  </sheetViews>
  <sheetFormatPr defaultRowHeight="15" x14ac:dyDescent="0.25"/>
  <cols>
    <col min="1" max="1" width="22.42578125" customWidth="1"/>
    <col min="2" max="34" width="3.42578125" style="1" customWidth="1"/>
    <col min="35" max="38" width="9.28515625" customWidth="1"/>
  </cols>
  <sheetData>
    <row r="1" spans="1:38" x14ac:dyDescent="0.25">
      <c r="A1" s="27"/>
      <c r="B1" s="31" t="s">
        <v>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  <c r="AB1" s="37" t="s">
        <v>2</v>
      </c>
      <c r="AC1" s="38"/>
      <c r="AD1" s="38"/>
      <c r="AE1" s="38"/>
      <c r="AF1" s="38"/>
      <c r="AG1" s="38"/>
      <c r="AH1" s="39"/>
      <c r="AI1" s="43"/>
      <c r="AJ1" s="44"/>
      <c r="AK1" s="45"/>
      <c r="AL1" s="46"/>
    </row>
    <row r="2" spans="1:38" ht="15.75" thickBot="1" x14ac:dyDescent="0.3">
      <c r="A2" s="28" t="s">
        <v>0</v>
      </c>
      <c r="B2" s="34">
        <v>1</v>
      </c>
      <c r="C2" s="35">
        <v>2</v>
      </c>
      <c r="D2" s="35">
        <v>3</v>
      </c>
      <c r="E2" s="35">
        <v>4</v>
      </c>
      <c r="F2" s="35">
        <v>5</v>
      </c>
      <c r="G2" s="35">
        <v>6</v>
      </c>
      <c r="H2" s="35">
        <v>7</v>
      </c>
      <c r="I2" s="35">
        <v>8</v>
      </c>
      <c r="J2" s="35">
        <v>9</v>
      </c>
      <c r="K2" s="35">
        <v>10</v>
      </c>
      <c r="L2" s="35">
        <v>11</v>
      </c>
      <c r="M2" s="35">
        <v>12</v>
      </c>
      <c r="N2" s="35">
        <v>13</v>
      </c>
      <c r="O2" s="35">
        <v>14</v>
      </c>
      <c r="P2" s="35">
        <v>15</v>
      </c>
      <c r="Q2" s="35">
        <v>16</v>
      </c>
      <c r="R2" s="35">
        <v>17</v>
      </c>
      <c r="S2" s="35">
        <v>18</v>
      </c>
      <c r="T2" s="35">
        <v>19</v>
      </c>
      <c r="U2" s="35">
        <v>20</v>
      </c>
      <c r="V2" s="35">
        <v>21</v>
      </c>
      <c r="W2" s="35">
        <v>22</v>
      </c>
      <c r="X2" s="35">
        <v>23</v>
      </c>
      <c r="Y2" s="35">
        <v>24</v>
      </c>
      <c r="Z2" s="35">
        <v>25</v>
      </c>
      <c r="AA2" s="36">
        <v>26</v>
      </c>
      <c r="AB2" s="40">
        <v>1</v>
      </c>
      <c r="AC2" s="41">
        <v>2</v>
      </c>
      <c r="AD2" s="41">
        <v>3</v>
      </c>
      <c r="AE2" s="41">
        <v>4</v>
      </c>
      <c r="AF2" s="41">
        <v>5</v>
      </c>
      <c r="AG2" s="41">
        <v>6</v>
      </c>
      <c r="AH2" s="42">
        <v>7</v>
      </c>
      <c r="AI2" s="47" t="s">
        <v>3</v>
      </c>
      <c r="AJ2" s="48" t="s">
        <v>4</v>
      </c>
      <c r="AK2" s="49" t="s">
        <v>5</v>
      </c>
      <c r="AL2" s="50" t="s">
        <v>6</v>
      </c>
    </row>
    <row r="3" spans="1:38" x14ac:dyDescent="0.25">
      <c r="A3" s="29" t="s">
        <v>13</v>
      </c>
      <c r="B3" s="12">
        <v>1</v>
      </c>
      <c r="C3" s="13">
        <v>1</v>
      </c>
      <c r="D3" s="13">
        <v>1</v>
      </c>
      <c r="E3" s="13">
        <v>1</v>
      </c>
      <c r="F3" s="13">
        <v>1</v>
      </c>
      <c r="G3" s="13">
        <v>1</v>
      </c>
      <c r="H3" s="13">
        <v>1</v>
      </c>
      <c r="I3" s="13">
        <v>1</v>
      </c>
      <c r="J3" s="13">
        <v>1</v>
      </c>
      <c r="K3" s="13">
        <v>1</v>
      </c>
      <c r="L3" s="13">
        <v>1</v>
      </c>
      <c r="M3" s="13">
        <v>1</v>
      </c>
      <c r="N3" s="13">
        <v>1</v>
      </c>
      <c r="O3" s="13">
        <v>1</v>
      </c>
      <c r="P3" s="13">
        <v>1</v>
      </c>
      <c r="Q3" s="13">
        <v>1</v>
      </c>
      <c r="R3" s="13">
        <v>1</v>
      </c>
      <c r="S3" s="13">
        <v>1</v>
      </c>
      <c r="T3" s="13">
        <v>1</v>
      </c>
      <c r="U3" s="13">
        <v>1</v>
      </c>
      <c r="V3" s="13">
        <v>1</v>
      </c>
      <c r="W3" s="13">
        <v>1</v>
      </c>
      <c r="X3" s="13">
        <v>1</v>
      </c>
      <c r="Y3" s="13">
        <v>1</v>
      </c>
      <c r="Z3" s="13">
        <v>1</v>
      </c>
      <c r="AA3" s="14">
        <v>1</v>
      </c>
      <c r="AB3" s="12">
        <v>1</v>
      </c>
      <c r="AC3" s="13">
        <v>1</v>
      </c>
      <c r="AD3" s="13">
        <v>1</v>
      </c>
      <c r="AE3" s="13">
        <v>1</v>
      </c>
      <c r="AF3" s="13">
        <v>1</v>
      </c>
      <c r="AG3" s="13">
        <v>1</v>
      </c>
      <c r="AH3" s="14">
        <v>1</v>
      </c>
      <c r="AI3" s="16">
        <v>0.53383101851851855</v>
      </c>
      <c r="AJ3" s="17">
        <v>0.65336805555555555</v>
      </c>
      <c r="AK3" s="18">
        <f>AJ3-AI3</f>
        <v>0.119537037037037</v>
      </c>
      <c r="AL3" s="22">
        <f>SUM(B3:AH3)</f>
        <v>33</v>
      </c>
    </row>
    <row r="4" spans="1:38" x14ac:dyDescent="0.25">
      <c r="A4" s="30" t="s">
        <v>14</v>
      </c>
      <c r="B4" s="4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1</v>
      </c>
      <c r="O4" s="2">
        <v>1</v>
      </c>
      <c r="P4" s="2">
        <v>1</v>
      </c>
      <c r="Q4" s="2">
        <v>1</v>
      </c>
      <c r="R4" s="2">
        <v>1</v>
      </c>
      <c r="S4" s="2">
        <v>1</v>
      </c>
      <c r="T4" s="2">
        <v>1</v>
      </c>
      <c r="U4" s="2">
        <v>1</v>
      </c>
      <c r="V4" s="2">
        <v>1</v>
      </c>
      <c r="W4" s="2">
        <v>1</v>
      </c>
      <c r="X4" s="2">
        <v>1</v>
      </c>
      <c r="Y4" s="2">
        <v>1</v>
      </c>
      <c r="Z4" s="2">
        <v>1</v>
      </c>
      <c r="AA4" s="5">
        <v>1</v>
      </c>
      <c r="AB4" s="4">
        <v>1</v>
      </c>
      <c r="AC4" s="2">
        <v>1</v>
      </c>
      <c r="AD4" s="2">
        <v>1</v>
      </c>
      <c r="AE4" s="2">
        <v>1</v>
      </c>
      <c r="AF4" s="2">
        <v>1</v>
      </c>
      <c r="AG4" s="2">
        <v>1</v>
      </c>
      <c r="AH4" s="5">
        <v>1</v>
      </c>
      <c r="AI4" s="19">
        <v>0.53150462962962963</v>
      </c>
      <c r="AJ4" s="20">
        <v>0.67708333333333337</v>
      </c>
      <c r="AK4" s="18">
        <f>AJ4-AI4</f>
        <v>0.14557870370370374</v>
      </c>
      <c r="AL4" s="22">
        <f>SUM(B4:AH4)</f>
        <v>33</v>
      </c>
    </row>
    <row r="5" spans="1:38" x14ac:dyDescent="0.25">
      <c r="A5" s="30" t="s">
        <v>16</v>
      </c>
      <c r="B5" s="4">
        <v>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>
        <v>1</v>
      </c>
      <c r="Q5" s="2">
        <v>1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  <c r="Y5" s="2">
        <v>1</v>
      </c>
      <c r="Z5" s="2">
        <v>1</v>
      </c>
      <c r="AA5" s="5">
        <v>1</v>
      </c>
      <c r="AB5" s="4">
        <v>1</v>
      </c>
      <c r="AC5" s="2">
        <v>1</v>
      </c>
      <c r="AD5" s="2">
        <v>1</v>
      </c>
      <c r="AE5" s="2">
        <v>1</v>
      </c>
      <c r="AF5" s="2">
        <v>1</v>
      </c>
      <c r="AG5" s="2">
        <v>1</v>
      </c>
      <c r="AH5" s="5">
        <v>1</v>
      </c>
      <c r="AI5" s="19">
        <v>0.53178240740740745</v>
      </c>
      <c r="AJ5" s="20">
        <v>0.6787037037037037</v>
      </c>
      <c r="AK5" s="18">
        <f>AJ5-AI5</f>
        <v>0.14692129629629624</v>
      </c>
      <c r="AL5" s="22">
        <f>SUM(B5:AH5)</f>
        <v>33</v>
      </c>
    </row>
    <row r="6" spans="1:38" x14ac:dyDescent="0.25">
      <c r="A6" s="30" t="s">
        <v>15</v>
      </c>
      <c r="B6" s="4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  <c r="Y6" s="2">
        <v>1</v>
      </c>
      <c r="Z6" s="2">
        <v>1</v>
      </c>
      <c r="AA6" s="5">
        <v>1</v>
      </c>
      <c r="AB6" s="4">
        <v>1</v>
      </c>
      <c r="AC6" s="2">
        <v>1</v>
      </c>
      <c r="AD6" s="2">
        <v>1</v>
      </c>
      <c r="AE6" s="2">
        <v>1</v>
      </c>
      <c r="AF6" s="2">
        <v>1</v>
      </c>
      <c r="AG6" s="2">
        <v>1</v>
      </c>
      <c r="AH6" s="5">
        <v>1</v>
      </c>
      <c r="AI6" s="19">
        <v>0.41555555555555551</v>
      </c>
      <c r="AJ6" s="20">
        <v>0.66990740740740751</v>
      </c>
      <c r="AK6" s="18">
        <f>AJ6-AI6</f>
        <v>0.254351851851852</v>
      </c>
      <c r="AL6" s="22">
        <f>SUM(B6:AH6)</f>
        <v>33</v>
      </c>
    </row>
    <row r="7" spans="1:38" ht="15.75" thickBot="1" x14ac:dyDescent="0.3">
      <c r="A7" s="52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8"/>
      <c r="AB7" s="6"/>
      <c r="AC7" s="7"/>
      <c r="AD7" s="7"/>
      <c r="AE7" s="7"/>
      <c r="AF7" s="7"/>
      <c r="AG7" s="7"/>
      <c r="AH7" s="8"/>
      <c r="AI7" s="6"/>
      <c r="AJ7" s="9"/>
      <c r="AK7" s="10"/>
      <c r="AL7" s="23"/>
    </row>
  </sheetData>
  <sortState ref="A3:AM6">
    <sortCondition descending="1" ref="AL3:AL6"/>
    <sortCondition ref="AK3:AK6"/>
  </sortState>
  <mergeCells count="2">
    <mergeCell ref="B1:AA1"/>
    <mergeCell ref="AB1:A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A5" sqref="A5"/>
    </sheetView>
  </sheetViews>
  <sheetFormatPr defaultRowHeight="15" x14ac:dyDescent="0.25"/>
  <cols>
    <col min="1" max="1" width="22.5703125" customWidth="1"/>
    <col min="2" max="12" width="8.42578125" customWidth="1"/>
  </cols>
  <sheetData>
    <row r="1" spans="1:12" x14ac:dyDescent="0.25">
      <c r="A1" s="27"/>
      <c r="B1" s="53" t="s">
        <v>8</v>
      </c>
      <c r="C1" s="54"/>
      <c r="D1" s="53" t="s">
        <v>9</v>
      </c>
      <c r="E1" s="54"/>
      <c r="F1" s="53" t="s">
        <v>10</v>
      </c>
      <c r="G1" s="54"/>
      <c r="H1" s="53" t="s">
        <v>11</v>
      </c>
      <c r="I1" s="54"/>
      <c r="J1" s="56" t="s">
        <v>12</v>
      </c>
      <c r="K1" s="57"/>
      <c r="L1" s="58"/>
    </row>
    <row r="2" spans="1:12" ht="15.75" thickBot="1" x14ac:dyDescent="0.3">
      <c r="A2" s="28" t="s">
        <v>0</v>
      </c>
      <c r="B2" s="49" t="s">
        <v>5</v>
      </c>
      <c r="C2" s="55" t="s">
        <v>6</v>
      </c>
      <c r="D2" s="49" t="s">
        <v>5</v>
      </c>
      <c r="E2" s="55" t="s">
        <v>6</v>
      </c>
      <c r="F2" s="49" t="s">
        <v>5</v>
      </c>
      <c r="G2" s="55" t="s">
        <v>6</v>
      </c>
      <c r="H2" s="49" t="s">
        <v>5</v>
      </c>
      <c r="I2" s="55" t="s">
        <v>6</v>
      </c>
      <c r="J2" s="59" t="s">
        <v>5</v>
      </c>
      <c r="K2" s="60" t="s">
        <v>6</v>
      </c>
      <c r="L2" s="59" t="s">
        <v>7</v>
      </c>
    </row>
    <row r="3" spans="1:12" ht="15.75" x14ac:dyDescent="0.25">
      <c r="A3" s="29" t="s">
        <v>14</v>
      </c>
      <c r="B3" s="16">
        <f>Владимир!AL3</f>
        <v>0.11383101851851846</v>
      </c>
      <c r="C3" s="15">
        <f>Владимир!AM4</f>
        <v>34</v>
      </c>
      <c r="D3" s="16">
        <f>Муром!W3</f>
        <v>7.2476851851851876E-2</v>
      </c>
      <c r="E3" s="15">
        <f>Муром!X4</f>
        <v>19</v>
      </c>
      <c r="F3" s="16">
        <f>Касимов!W4</f>
        <v>6.3287037037036975E-2</v>
      </c>
      <c r="G3" s="15">
        <f>Касимов!X4</f>
        <v>19</v>
      </c>
      <c r="H3" s="16">
        <f>Рязань!AK4</f>
        <v>0.14557870370370374</v>
      </c>
      <c r="I3" s="15">
        <f>Рязань!AL4</f>
        <v>33</v>
      </c>
      <c r="J3" s="21">
        <f>B3+D3+F3+H3</f>
        <v>0.39517361111111104</v>
      </c>
      <c r="K3" s="15">
        <f>C3+E3+G3+I3</f>
        <v>105</v>
      </c>
      <c r="L3" s="26">
        <v>1</v>
      </c>
    </row>
    <row r="4" spans="1:12" ht="15.75" x14ac:dyDescent="0.25">
      <c r="A4" s="30" t="s">
        <v>13</v>
      </c>
      <c r="B4" s="19">
        <f>Владимир!AL4</f>
        <v>0.18252314814814818</v>
      </c>
      <c r="C4" s="3">
        <f>Владимир!AM3</f>
        <v>34</v>
      </c>
      <c r="D4" s="19">
        <f>Муром!W4</f>
        <v>9.2141203703703711E-2</v>
      </c>
      <c r="E4" s="3">
        <f>Муром!X3</f>
        <v>19</v>
      </c>
      <c r="F4" s="19">
        <f>Касимов!W3</f>
        <v>5.0879629629629664E-2</v>
      </c>
      <c r="G4" s="3">
        <f>Касимов!X3</f>
        <v>19</v>
      </c>
      <c r="H4" s="19">
        <f>Рязань!AK3</f>
        <v>0.119537037037037</v>
      </c>
      <c r="I4" s="3">
        <f>Рязань!AL3</f>
        <v>33</v>
      </c>
      <c r="J4" s="21">
        <f>B4+D4+F4+H4</f>
        <v>0.44508101851851856</v>
      </c>
      <c r="K4" s="15">
        <f>C4+E4+G4+I4</f>
        <v>105</v>
      </c>
      <c r="L4" s="24">
        <v>2</v>
      </c>
    </row>
    <row r="5" spans="1:12" ht="15.75" x14ac:dyDescent="0.25">
      <c r="A5" s="30" t="s">
        <v>15</v>
      </c>
      <c r="B5" s="19">
        <f>Владимир!AL5</f>
        <v>0</v>
      </c>
      <c r="C5" s="3">
        <f>Владимир!AM5</f>
        <v>0</v>
      </c>
      <c r="D5" s="19">
        <f>Муром!W5</f>
        <v>0.17001157407407408</v>
      </c>
      <c r="E5" s="3">
        <f>Муром!X5</f>
        <v>19</v>
      </c>
      <c r="F5" s="19">
        <f>Касимов!W5</f>
        <v>0.11982638888888891</v>
      </c>
      <c r="G5" s="3">
        <f>Касимов!X5</f>
        <v>19</v>
      </c>
      <c r="H5" s="19">
        <f>Рязань!AK5</f>
        <v>0.14692129629629624</v>
      </c>
      <c r="I5" s="3">
        <f>Рязань!AL5</f>
        <v>33</v>
      </c>
      <c r="J5" s="21">
        <f>B5+D5+F5+H5</f>
        <v>0.43675925925925924</v>
      </c>
      <c r="K5" s="15">
        <f>C5+E5+G5+I5</f>
        <v>71</v>
      </c>
      <c r="L5" s="24">
        <v>3</v>
      </c>
    </row>
    <row r="6" spans="1:12" ht="15.75" x14ac:dyDescent="0.25">
      <c r="A6" s="30" t="s">
        <v>16</v>
      </c>
      <c r="B6" s="19">
        <f>Владимир!AL6</f>
        <v>0</v>
      </c>
      <c r="C6" s="3">
        <f>Владимир!AM6</f>
        <v>0</v>
      </c>
      <c r="D6" s="19">
        <f>Муром!W6</f>
        <v>0</v>
      </c>
      <c r="E6" s="3">
        <f>Муром!X6</f>
        <v>0</v>
      </c>
      <c r="F6" s="19">
        <f>Касимов!W6</f>
        <v>0</v>
      </c>
      <c r="G6" s="3">
        <f>Касимов!X6</f>
        <v>0</v>
      </c>
      <c r="H6" s="19">
        <f>Рязань!AK6</f>
        <v>0.254351851851852</v>
      </c>
      <c r="I6" s="3">
        <f>Рязань!AL6</f>
        <v>33</v>
      </c>
      <c r="J6" s="21">
        <f>B6+D6+F6+H6</f>
        <v>0.254351851851852</v>
      </c>
      <c r="K6" s="15">
        <f>C6+E6+G6+I6</f>
        <v>33</v>
      </c>
      <c r="L6" s="24">
        <v>4</v>
      </c>
    </row>
    <row r="7" spans="1:12" ht="16.5" thickBot="1" x14ac:dyDescent="0.3">
      <c r="A7" s="52"/>
      <c r="B7" s="6"/>
      <c r="C7" s="9"/>
      <c r="D7" s="6"/>
      <c r="E7" s="9"/>
      <c r="F7" s="6"/>
      <c r="G7" s="9"/>
      <c r="H7" s="6"/>
      <c r="I7" s="9"/>
      <c r="J7" s="6"/>
      <c r="K7" s="9"/>
      <c r="L7" s="25"/>
    </row>
  </sheetData>
  <sortState ref="A3:K7">
    <sortCondition descending="1" ref="K3:K7"/>
    <sortCondition ref="B3:B7"/>
  </sortState>
  <mergeCells count="5"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Владимир</vt:lpstr>
      <vt:lpstr>Муром</vt:lpstr>
      <vt:lpstr>Касимов</vt:lpstr>
      <vt:lpstr>Рязань</vt:lpstr>
      <vt:lpstr>Итого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2019-01-09T18:41:19Z</dcterms:created>
  <dcterms:modified xsi:type="dcterms:W3CDTF">2019-01-09T20:03:44Z</dcterms:modified>
</cp:coreProperties>
</file>